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6" i="1"/>
  <c r="C28"/>
  <c r="C14"/>
  <c r="C22" l="1"/>
  <c r="C46" l="1"/>
  <c r="D22" l="1"/>
  <c r="D6" l="1"/>
  <c r="D45"/>
  <c r="E46"/>
  <c r="D14" l="1"/>
  <c r="D46" s="1"/>
</calcChain>
</file>

<file path=xl/sharedStrings.xml><?xml version="1.0" encoding="utf-8"?>
<sst xmlns="http://schemas.openxmlformats.org/spreadsheetml/2006/main" count="39" uniqueCount="39">
  <si>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</si>
  <si>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</si>
  <si>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</si>
  <si>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</si>
  <si>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</si>
  <si>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Содержание придомовой территории</t>
  </si>
  <si>
    <t xml:space="preserve"> </t>
  </si>
  <si>
    <t>тариф</t>
  </si>
  <si>
    <t>Налоги при УСН</t>
  </si>
  <si>
    <t>за 2020год</t>
  </si>
  <si>
    <t>руб.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</si>
  <si>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</si>
  <si>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</si>
  <si>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</si>
  <si>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</si>
  <si>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</si>
  <si>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</si>
  <si>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</si>
  <si>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</si>
  <si>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ИТОГО полная стоимость услуг</t>
  </si>
  <si>
    <t>инвентарь</t>
  </si>
  <si>
    <t>инвентарь,моющее,чистящие,хозтовары</t>
  </si>
  <si>
    <t>электроматериалы</t>
  </si>
  <si>
    <t>ж.д.ул. Мира 2 стр.1,2</t>
  </si>
  <si>
    <t>замок навесной</t>
  </si>
  <si>
    <t>Насос дренажный</t>
  </si>
  <si>
    <t>ремонт водоснабжения,ремонт насоса</t>
  </si>
  <si>
    <t>гидроизоляция оконного блока(подъезд)</t>
  </si>
  <si>
    <t>Прибыль УК</t>
  </si>
  <si>
    <t>ремонт ворот,ремонт контейнер.площ.</t>
  </si>
  <si>
    <t>Аварийное обслуживание</t>
  </si>
  <si>
    <t>услуги по уборке и содержанию МОП ,ген уборка при принятии дома</t>
  </si>
  <si>
    <t>услуги по содержанию и уборке территории,обрезка порослей,дерев</t>
  </si>
  <si>
    <t>соль,реагенты-5750</t>
  </si>
  <si>
    <t>Насос циркуляционный-3шт</t>
  </si>
  <si>
    <t>магнитные пломбы,счетчик,ключи,шланг для мытья насоса в яме</t>
  </si>
  <si>
    <t>ремонт примыканий,ремонт отмостки,гидрофобилизация стены</t>
  </si>
  <si>
    <t>ОТЧЕТ по статье " Содержание и ремонт жилья" за 2024год</t>
  </si>
  <si>
    <t>Факт за год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</si>
</sst>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2"/>
      <name val="Arial Cyr"/>
      <charset val="204"/>
    </font>
    <font>
      <b/>
      <sz val="12"/>
      <name val="Arial Cyr"/>
      <charset val="204"/>
    </font>
    <font>
      <sz val="1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i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5" xfId="0" applyFont="1" applyBorder="1"/>
    <xf numFmtId="0" fontId="5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2" fillId="0" borderId="0" xfId="0" applyFont="1" applyAlignment="1"/>
    <xf numFmtId="0" fontId="6" fillId="0" borderId="0" xfId="0" applyFont="1"/>
    <xf numFmtId="0" fontId="0" fillId="0" borderId="2" xfId="0" applyBorder="1"/>
    <xf numFmtId="0" fontId="0" fillId="0" borderId="1" xfId="0" applyBorder="1"/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/>
    <xf numFmtId="0" fontId="8" fillId="0" borderId="0" xfId="0" applyFont="1"/>
    <xf numFmtId="0" fontId="9" fillId="0" borderId="5" xfId="0" applyFont="1" applyBorder="1"/>
    <xf numFmtId="0" fontId="9" fillId="0" borderId="2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12" xfId="0" applyFont="1" applyBorder="1"/>
    <xf numFmtId="2" fontId="11" fillId="0" borderId="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3" xfId="0" applyFont="1" applyBorder="1"/>
    <xf numFmtId="2" fontId="12" fillId="0" borderId="2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15" xfId="0" applyFont="1" applyBorder="1"/>
    <xf numFmtId="2" fontId="13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2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12" xfId="0" applyFont="1" applyBorder="1"/>
    <xf numFmtId="2" fontId="13" fillId="0" borderId="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0" fontId="13" fillId="0" borderId="0" xfId="0" applyFont="1" applyBorder="1"/>
    <xf numFmtId="0" fontId="11" fillId="0" borderId="5" xfId="0" applyFont="1" applyBorder="1"/>
    <xf numFmtId="2" fontId="12" fillId="0" borderId="5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3" xfId="0" applyFont="1" applyBorder="1"/>
    <xf numFmtId="2" fontId="13" fillId="0" borderId="6" xfId="0" applyNumberFormat="1" applyFont="1" applyBorder="1" applyAlignment="1">
      <alignment horizontal="center"/>
    </xf>
    <xf numFmtId="0" fontId="11" fillId="2" borderId="16" xfId="0" applyFont="1" applyFill="1" applyBorder="1"/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1" xfId="0" applyFont="1" applyBorder="1"/>
    <xf numFmtId="2" fontId="13" fillId="0" borderId="1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2" fillId="2" borderId="1" xfId="0" applyFont="1" applyFill="1" applyBorder="1"/>
    <xf numFmtId="2" fontId="11" fillId="0" borderId="12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4" xfId="0" applyFont="1" applyBorder="1"/>
    <xf numFmtId="0" fontId="4" fillId="2" borderId="0" xfId="0" applyFont="1" applyFill="1" applyBorder="1"/>
    <xf numFmtId="2" fontId="13" fillId="2" borderId="5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0" fillId="2" borderId="0" xfId="0" applyFont="1" applyFill="1" applyBorder="1"/>
    <xf numFmtId="0" fontId="13" fillId="2" borderId="1" xfId="0" applyFont="1" applyFill="1" applyBorder="1"/>
    <xf numFmtId="2" fontId="13" fillId="2" borderId="4" xfId="0" applyNumberFormat="1" applyFont="1" applyFill="1" applyBorder="1" applyAlignment="1">
      <alignment horizontal="center"/>
    </xf>
    <xf numFmtId="2" fontId="13" fillId="2" borderId="9" xfId="0" applyNumberFormat="1" applyFont="1" applyFill="1" applyBorder="1" applyAlignment="1">
      <alignment horizontal="center"/>
    </xf>
    <xf numFmtId="0" fontId="13" fillId="2" borderId="5" xfId="0" applyFont="1" applyFill="1" applyBorder="1"/>
    <xf numFmtId="0" fontId="13" fillId="2" borderId="2" xfId="0" applyFont="1" applyFill="1" applyBorder="1"/>
    <xf numFmtId="2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2" fontId="13" fillId="2" borderId="12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3" fillId="2" borderId="11" xfId="0" applyFont="1" applyFill="1" applyBorder="1"/>
    <xf numFmtId="0" fontId="13" fillId="0" borderId="10" xfId="0" applyFont="1" applyBorder="1"/>
    <xf numFmtId="0" fontId="1" fillId="2" borderId="1" xfId="0" applyFont="1" applyFill="1" applyBorder="1"/>
    <xf numFmtId="0" fontId="4" fillId="0" borderId="3" xfId="0" applyFont="1" applyBorder="1"/>
    <xf numFmtId="0" fontId="0" fillId="2" borderId="0" xfId="0" applyFill="1"/>
    <xf numFmtId="0" fontId="4" fillId="0" borderId="8" xfId="0" applyFont="1" applyBorder="1"/>
    <xf numFmtId="0" fontId="12" fillId="0" borderId="5" xfId="0" applyFont="1" applyBorder="1"/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zoomScaleNormal="100" workbookViewId="0">
      <selection activeCell="I14" sqref="I14"/>
    </sheetView>
  </sheetViews>
  <sheetFormatPr defaultRowHeight="13.2"/>
  <cols>
    <col min="1" max="1" width="5.88671875" customWidth="1"/>
    <col min="2" max="2" width="87" customWidth="1"/>
    <col min="3" max="3" width="18.109375" customWidth="1"/>
    <col min="4" max="4" width="13.109375" hidden="1" customWidth="1"/>
    <col min="5" max="5" width="10.33203125" hidden="1" customWidth="1"/>
    <col min="6" max="6" width="11.5546875" hidden="1" customWidth="1"/>
    <col min="7" max="7" width="10.6640625" hidden="1" customWidth="1"/>
  </cols>
  <sheetData>
    <row r="1" spans="1:7" ht="15">
      <c r="A1" s="12"/>
      <c r="B1" s="2" t="s">
        <v>37</v>
      </c>
      <c r="C1" s="12" t="s">
        <v>6</v>
      </c>
      <c r="D1" s="2" t="s">
        <v>9</v>
      </c>
      <c r="F1" s="2"/>
      <c r="G1" s="5"/>
    </row>
    <row r="2" spans="1:7" ht="21.6" customHeight="1">
      <c r="A2" s="1"/>
      <c r="B2" s="17" t="s">
        <v>23</v>
      </c>
      <c r="D2" s="2"/>
      <c r="E2" s="2"/>
      <c r="F2" s="2"/>
      <c r="G2" s="5"/>
    </row>
    <row r="3" spans="1:7" ht="15.6" thickBot="1">
      <c r="A3" s="1"/>
      <c r="B3" s="1"/>
      <c r="C3" s="91" t="s">
        <v>10</v>
      </c>
      <c r="D3" s="13">
        <v>2809.6</v>
      </c>
      <c r="E3" s="1"/>
      <c r="F3" s="20">
        <v>3680.74</v>
      </c>
    </row>
    <row r="4" spans="1:7" ht="17.399999999999999">
      <c r="A4" s="7" t="s">
        <v>0</v>
      </c>
      <c r="B4" s="23" t="s">
        <v>2</v>
      </c>
      <c r="C4" s="24" t="s">
        <v>38</v>
      </c>
      <c r="D4" s="24"/>
      <c r="E4" s="24" t="s">
        <v>7</v>
      </c>
      <c r="F4" s="24"/>
      <c r="G4" s="24"/>
    </row>
    <row r="5" spans="1:7" ht="17.399999999999999" customHeight="1" thickBot="1">
      <c r="A5" s="6"/>
      <c r="B5" s="26"/>
      <c r="C5" s="27"/>
      <c r="D5" s="28"/>
      <c r="E5" s="28" t="s">
        <v>1</v>
      </c>
      <c r="F5" s="28"/>
      <c r="G5" s="28"/>
    </row>
    <row r="6" spans="1:7" ht="17.399999999999999">
      <c r="A6" s="10">
        <v>1</v>
      </c>
      <c r="B6" s="29" t="s">
        <v>11</v>
      </c>
      <c r="C6" s="30">
        <v>310590.57</v>
      </c>
      <c r="D6" s="31" t="e">
        <f>C6/12/#REF!</f>
        <v>#REF!</v>
      </c>
      <c r="E6" s="30">
        <v>9.5299999999999994</v>
      </c>
      <c r="F6" s="30"/>
      <c r="G6" s="32"/>
    </row>
    <row r="7" spans="1:7" ht="10.8" customHeight="1" thickBot="1">
      <c r="A7" s="11"/>
      <c r="B7" s="33"/>
      <c r="C7" s="34"/>
      <c r="D7" s="35"/>
      <c r="E7" s="34"/>
      <c r="F7" s="36"/>
      <c r="G7" s="36"/>
    </row>
    <row r="8" spans="1:7" ht="18" customHeight="1" thickBot="1">
      <c r="A8" s="9"/>
      <c r="B8" s="37" t="s">
        <v>12</v>
      </c>
      <c r="C8" s="38"/>
      <c r="D8" s="39"/>
      <c r="E8" s="38"/>
      <c r="F8" s="38"/>
      <c r="G8" s="40"/>
    </row>
    <row r="9" spans="1:7" ht="18" customHeight="1" thickBot="1">
      <c r="A9" s="9"/>
      <c r="B9" s="37" t="s">
        <v>13</v>
      </c>
      <c r="C9" s="38"/>
      <c r="D9" s="39"/>
      <c r="E9" s="38"/>
      <c r="F9" s="38"/>
      <c r="G9" s="40"/>
    </row>
    <row r="10" spans="1:7" ht="15.6" customHeight="1" thickBot="1">
      <c r="A10" s="9"/>
      <c r="B10" s="37" t="s">
        <v>14</v>
      </c>
      <c r="C10" s="38"/>
      <c r="D10" s="39"/>
      <c r="E10" s="38"/>
      <c r="F10" s="38"/>
      <c r="G10" s="40"/>
    </row>
    <row r="11" spans="1:7" ht="16.8" customHeight="1" thickBot="1">
      <c r="A11" s="9"/>
      <c r="B11" s="26"/>
      <c r="C11" s="38"/>
      <c r="D11" s="39"/>
      <c r="E11" s="38"/>
      <c r="F11" s="38"/>
      <c r="G11" s="40"/>
    </row>
    <row r="12" spans="1:7" ht="16.8" hidden="1" customHeight="1" thickBot="1">
      <c r="A12" s="9"/>
      <c r="B12" s="26"/>
      <c r="C12" s="38"/>
      <c r="D12" s="41"/>
      <c r="E12" s="38"/>
      <c r="F12" s="38"/>
      <c r="G12" s="40"/>
    </row>
    <row r="13" spans="1:7" ht="18" hidden="1" customHeight="1" thickBot="1">
      <c r="A13" s="9"/>
      <c r="B13" s="26"/>
      <c r="C13" s="38"/>
      <c r="D13" s="38"/>
      <c r="E13" s="38"/>
      <c r="F13" s="38"/>
      <c r="G13" s="40"/>
    </row>
    <row r="14" spans="1:7" ht="17.399999999999999">
      <c r="A14" s="10">
        <v>2</v>
      </c>
      <c r="B14" s="42" t="s">
        <v>4</v>
      </c>
      <c r="C14" s="30">
        <f>C16+C17+C18+C20+C21</f>
        <v>137734.37</v>
      </c>
      <c r="D14" s="30">
        <f>C14/12/D3</f>
        <v>4.0852306971336372</v>
      </c>
      <c r="E14" s="30">
        <v>3.87</v>
      </c>
      <c r="F14" s="30"/>
      <c r="G14" s="32"/>
    </row>
    <row r="15" spans="1:7" ht="15" customHeight="1" thickBot="1">
      <c r="A15" s="11"/>
      <c r="B15" s="43" t="s">
        <v>3</v>
      </c>
      <c r="C15" s="44"/>
      <c r="D15" s="44"/>
      <c r="E15" s="44"/>
      <c r="F15" s="45"/>
      <c r="G15" s="45"/>
    </row>
    <row r="16" spans="1:7" ht="20.25" customHeight="1" thickBot="1">
      <c r="A16" s="7"/>
      <c r="B16" s="46" t="s">
        <v>31</v>
      </c>
      <c r="C16" s="47">
        <v>131479.87</v>
      </c>
      <c r="D16" s="48"/>
      <c r="E16" s="38"/>
      <c r="F16" s="38"/>
      <c r="G16" s="40"/>
    </row>
    <row r="17" spans="1:10" ht="20.25" customHeight="1" thickBot="1">
      <c r="A17" s="4"/>
      <c r="B17" s="49" t="s">
        <v>24</v>
      </c>
      <c r="C17" s="38">
        <v>480</v>
      </c>
      <c r="D17" s="48"/>
      <c r="E17" s="38"/>
      <c r="F17" s="38"/>
      <c r="G17" s="40"/>
    </row>
    <row r="18" spans="1:10" ht="0.6" customHeight="1" thickBot="1">
      <c r="A18" s="4"/>
      <c r="B18" s="49"/>
      <c r="C18" s="38"/>
      <c r="D18" s="48"/>
      <c r="E18" s="38"/>
      <c r="F18" s="38"/>
      <c r="G18" s="40"/>
    </row>
    <row r="19" spans="1:10" ht="0.6" customHeight="1" thickBot="1">
      <c r="A19" s="4"/>
      <c r="B19" s="49"/>
      <c r="C19" s="38"/>
      <c r="D19" s="48"/>
      <c r="E19" s="38"/>
      <c r="F19" s="38"/>
      <c r="G19" s="40"/>
    </row>
    <row r="20" spans="1:10" ht="19.8" customHeight="1" thickBot="1">
      <c r="A20" s="4"/>
      <c r="B20" s="49" t="s">
        <v>21</v>
      </c>
      <c r="C20" s="38">
        <v>4567.6000000000004</v>
      </c>
      <c r="D20" s="48"/>
      <c r="E20" s="38"/>
      <c r="F20" s="38"/>
      <c r="G20" s="40"/>
    </row>
    <row r="21" spans="1:10" ht="19.8" customHeight="1" thickBot="1">
      <c r="A21" s="3"/>
      <c r="B21" s="49" t="s">
        <v>22</v>
      </c>
      <c r="C21" s="38">
        <v>1206.9000000000001</v>
      </c>
      <c r="D21" s="48"/>
      <c r="E21" s="38"/>
      <c r="F21" s="38"/>
      <c r="G21" s="40"/>
    </row>
    <row r="22" spans="1:10" ht="28.8" customHeight="1" thickBot="1">
      <c r="A22" s="8">
        <v>3</v>
      </c>
      <c r="B22" s="50" t="s">
        <v>5</v>
      </c>
      <c r="C22" s="56">
        <f>C23+C24+C25+C26+C27</f>
        <v>131094.71000000002</v>
      </c>
      <c r="D22" s="56" t="e">
        <f>C22/12/D20</f>
        <v>#DIV/0!</v>
      </c>
      <c r="E22" s="56">
        <v>2.84</v>
      </c>
      <c r="F22" s="83"/>
      <c r="G22" s="57"/>
    </row>
    <row r="23" spans="1:10" ht="26.4" customHeight="1" thickBot="1">
      <c r="A23" s="86"/>
      <c r="B23" s="84" t="s">
        <v>32</v>
      </c>
      <c r="C23" s="69">
        <v>121567.71</v>
      </c>
      <c r="D23" s="69"/>
      <c r="E23" s="69"/>
      <c r="F23" s="82"/>
      <c r="G23" s="52"/>
      <c r="I23" s="88"/>
    </row>
    <row r="24" spans="1:10" ht="22.2" customHeight="1">
      <c r="A24" s="4"/>
      <c r="B24" s="85" t="s">
        <v>33</v>
      </c>
      <c r="C24" s="38">
        <v>5750</v>
      </c>
      <c r="D24" s="47"/>
      <c r="E24" s="38"/>
      <c r="F24" s="54"/>
      <c r="G24" s="40"/>
    </row>
    <row r="25" spans="1:10" ht="16.2" hidden="1" customHeight="1">
      <c r="A25" s="87"/>
      <c r="B25" s="85"/>
      <c r="C25" s="38"/>
      <c r="D25" s="47"/>
      <c r="E25" s="38"/>
      <c r="F25" s="54"/>
      <c r="G25" s="40"/>
    </row>
    <row r="26" spans="1:10" ht="16.8" hidden="1" customHeight="1">
      <c r="A26" s="87"/>
      <c r="B26" s="85" t="s">
        <v>20</v>
      </c>
      <c r="C26" s="38"/>
      <c r="D26" s="38"/>
      <c r="E26" s="38"/>
      <c r="F26" s="54"/>
      <c r="G26" s="40"/>
    </row>
    <row r="27" spans="1:10" ht="22.8" customHeight="1" thickBot="1">
      <c r="A27" s="14"/>
      <c r="B27" s="49" t="s">
        <v>29</v>
      </c>
      <c r="C27" s="38">
        <v>3777</v>
      </c>
      <c r="D27" s="38"/>
      <c r="E27" s="38"/>
      <c r="F27" s="54"/>
      <c r="G27" s="40"/>
    </row>
    <row r="28" spans="1:10" ht="22.2" customHeight="1" thickBot="1">
      <c r="A28" s="8">
        <v>4</v>
      </c>
      <c r="B28" s="55" t="s">
        <v>17</v>
      </c>
      <c r="C28" s="56">
        <f>C29+C30+C31+C32+C33+C34+C35</f>
        <v>213793.86</v>
      </c>
      <c r="D28" s="56"/>
      <c r="E28" s="56"/>
      <c r="F28" s="56"/>
      <c r="G28" s="57"/>
    </row>
    <row r="29" spans="1:10" ht="20.399999999999999" customHeight="1">
      <c r="A29" s="15"/>
      <c r="B29" s="58" t="s">
        <v>15</v>
      </c>
      <c r="C29" s="47">
        <v>104826.61</v>
      </c>
      <c r="D29" s="59"/>
      <c r="E29" s="54"/>
      <c r="F29" s="47"/>
      <c r="G29" s="60"/>
    </row>
    <row r="30" spans="1:10" ht="20.399999999999999" customHeight="1">
      <c r="A30" s="3"/>
      <c r="B30" s="53" t="s">
        <v>34</v>
      </c>
      <c r="C30" s="38">
        <v>20400</v>
      </c>
      <c r="D30" s="59"/>
      <c r="E30" s="54"/>
      <c r="F30" s="38"/>
      <c r="G30" s="40"/>
    </row>
    <row r="31" spans="1:10" ht="18" customHeight="1">
      <c r="A31" s="3"/>
      <c r="B31" s="53" t="s">
        <v>25</v>
      </c>
      <c r="C31" s="38">
        <v>37300</v>
      </c>
      <c r="D31" s="59"/>
      <c r="E31" s="54"/>
      <c r="F31" s="38"/>
      <c r="G31" s="40"/>
    </row>
    <row r="32" spans="1:10" ht="17.399999999999999" customHeight="1" thickBot="1">
      <c r="A32" s="3"/>
      <c r="B32" s="53" t="s">
        <v>26</v>
      </c>
      <c r="C32" s="38">
        <v>14944.25</v>
      </c>
      <c r="D32" s="61"/>
      <c r="E32" s="61"/>
      <c r="F32" s="38"/>
      <c r="G32" s="40"/>
      <c r="H32" s="18"/>
      <c r="I32" s="18"/>
      <c r="J32" s="18"/>
    </row>
    <row r="33" spans="1:10" s="19" customFormat="1" ht="19.8" customHeight="1">
      <c r="A33" s="3"/>
      <c r="B33" s="53" t="s">
        <v>35</v>
      </c>
      <c r="C33" s="38">
        <v>12200</v>
      </c>
      <c r="D33" s="61"/>
      <c r="E33" s="61"/>
      <c r="F33" s="38"/>
      <c r="G33" s="40"/>
      <c r="H33" s="18"/>
      <c r="I33" s="18"/>
      <c r="J33" s="18"/>
    </row>
    <row r="34" spans="1:10" s="18" customFormat="1" ht="18.600000000000001" customHeight="1" thickBot="1">
      <c r="A34" s="3"/>
      <c r="B34" s="53" t="s">
        <v>27</v>
      </c>
      <c r="C34" s="38">
        <v>20190</v>
      </c>
      <c r="D34" s="59"/>
      <c r="E34" s="54"/>
      <c r="F34" s="38"/>
      <c r="G34" s="40"/>
    </row>
    <row r="35" spans="1:10" s="18" customFormat="1" ht="19.2" customHeight="1" thickBot="1">
      <c r="A35" s="3"/>
      <c r="B35" s="53" t="s">
        <v>36</v>
      </c>
      <c r="C35" s="38">
        <v>3933</v>
      </c>
      <c r="D35" s="48"/>
      <c r="E35" s="54"/>
      <c r="F35" s="38"/>
      <c r="G35" s="40"/>
    </row>
    <row r="36" spans="1:10" s="18" customFormat="1" ht="19.2" customHeight="1" thickBot="1">
      <c r="A36" s="10">
        <v>5</v>
      </c>
      <c r="B36" s="62" t="s">
        <v>16</v>
      </c>
      <c r="C36" s="63">
        <f>C41+C43</f>
        <v>9000</v>
      </c>
      <c r="D36" s="48"/>
      <c r="E36" s="47"/>
      <c r="F36" s="30"/>
      <c r="G36" s="30"/>
    </row>
    <row r="37" spans="1:10" ht="20.399999999999999" hidden="1" customHeight="1" thickBot="1">
      <c r="A37" s="71"/>
      <c r="B37" s="72"/>
      <c r="C37" s="68"/>
      <c r="D37" s="73"/>
      <c r="E37" s="68"/>
      <c r="F37" s="74"/>
      <c r="G37" s="70"/>
    </row>
    <row r="38" spans="1:10" ht="25.2" hidden="1" customHeight="1" thickBot="1">
      <c r="A38" s="71"/>
      <c r="B38" s="75"/>
      <c r="C38" s="68"/>
      <c r="D38" s="69"/>
      <c r="E38" s="68"/>
      <c r="F38" s="68"/>
      <c r="G38" s="70"/>
    </row>
    <row r="39" spans="1:10" ht="22.2" hidden="1" customHeight="1" thickBot="1">
      <c r="A39" s="71"/>
      <c r="B39" s="75"/>
      <c r="C39" s="68"/>
      <c r="D39" s="68"/>
      <c r="E39" s="68"/>
      <c r="F39" s="68"/>
      <c r="G39" s="70"/>
    </row>
    <row r="40" spans="1:10" ht="21" hidden="1" customHeight="1" thickBot="1">
      <c r="A40" s="71"/>
      <c r="B40" s="76"/>
      <c r="C40" s="77"/>
      <c r="D40" s="77"/>
      <c r="E40" s="77"/>
      <c r="F40" s="77"/>
      <c r="G40" s="78"/>
    </row>
    <row r="41" spans="1:10" ht="22.8" customHeight="1" thickBot="1">
      <c r="A41" s="71"/>
      <c r="B41" s="75" t="s">
        <v>18</v>
      </c>
      <c r="C41" s="68">
        <v>8000</v>
      </c>
      <c r="D41" s="68"/>
      <c r="E41" s="68"/>
      <c r="F41" s="68"/>
      <c r="G41" s="70"/>
    </row>
    <row r="42" spans="1:10" ht="18" hidden="1" customHeight="1" thickBot="1">
      <c r="A42" s="67"/>
      <c r="B42" s="79"/>
      <c r="C42" s="69">
        <v>102707.98</v>
      </c>
      <c r="D42" s="80"/>
      <c r="E42" s="69"/>
      <c r="F42" s="69"/>
      <c r="G42" s="81"/>
    </row>
    <row r="43" spans="1:10" ht="18.600000000000001" thickBot="1">
      <c r="A43" s="67"/>
      <c r="B43" s="72" t="s">
        <v>30</v>
      </c>
      <c r="C43" s="69">
        <v>1000</v>
      </c>
      <c r="D43" s="80"/>
      <c r="E43" s="69"/>
      <c r="F43" s="68"/>
      <c r="G43" s="69"/>
    </row>
    <row r="44" spans="1:10" ht="21.6" customHeight="1" thickBot="1">
      <c r="A44" s="89">
        <v>6</v>
      </c>
      <c r="B44" s="90" t="s">
        <v>28</v>
      </c>
      <c r="C44" s="56">
        <v>29445.919999999998</v>
      </c>
      <c r="D44" s="64"/>
      <c r="E44" s="64"/>
      <c r="F44" s="44"/>
      <c r="G44" s="56"/>
    </row>
    <row r="45" spans="1:10" ht="16.8" customHeight="1" thickBot="1">
      <c r="A45" s="22">
        <v>7</v>
      </c>
      <c r="B45" s="65" t="s">
        <v>8</v>
      </c>
      <c r="C45" s="44">
        <v>26400</v>
      </c>
      <c r="D45" s="34">
        <f>C45/12/D3</f>
        <v>0.78302961275626426</v>
      </c>
      <c r="E45" s="34">
        <v>0.1</v>
      </c>
      <c r="F45" s="44"/>
      <c r="G45" s="44"/>
    </row>
    <row r="46" spans="1:10" ht="17.399999999999999" customHeight="1" thickBot="1">
      <c r="A46" s="21"/>
      <c r="B46" s="66" t="s">
        <v>19</v>
      </c>
      <c r="C46" s="56">
        <f>C6+C14+C22+C28+C36+C45</f>
        <v>828613.51</v>
      </c>
      <c r="D46" s="51" t="e">
        <f>D6+D14+D26+#REF!+#REF!+D43+D44+#REF!+D45</f>
        <v>#REF!</v>
      </c>
      <c r="E46" s="51" t="e">
        <f>E6+E14+E26+#REF!+#REF!+E43+E44+#REF!+E45</f>
        <v>#REF!</v>
      </c>
      <c r="F46" s="56"/>
      <c r="G46" s="56"/>
    </row>
    <row r="47" spans="1:10" ht="17.399999999999999">
      <c r="B47" s="25"/>
      <c r="C47" s="25"/>
      <c r="D47" s="25"/>
      <c r="E47" s="25"/>
      <c r="F47" s="25"/>
      <c r="G47" s="25"/>
    </row>
    <row r="48" spans="1:10">
      <c r="B48" s="16"/>
    </row>
  </sheetData>
  <phoneticPr fontId="0" type="noConversion"/>
  <pageMargins left="0.25" right="0.25" top="0.75" bottom="0.75" header="0.3" footer="0.3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2025-03-18T09:10:45Z</cp:lastPrinted>
  <dcterms:created xsi:type="dcterms:W3CDTF">2011-07-12T11:42:04Z</dcterms:created>
  <dcterms:modified xsi:type="dcterms:W3CDTF">2025-03-19T12:53:04Z</dcterms:modified>
</cp:coreProperties>
</file>